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17496" windowHeight="10428"/>
  </bookViews>
  <sheets>
    <sheet name="Gant" sheetId="1" r:id="rId1"/>
    <sheet name="Sheet1" sheetId="2" r:id="rId2"/>
  </sheets>
  <definedNames>
    <definedName name="_xlnm.Print_Area" localSheetId="0">Gant!$B$1:$AI$35</definedName>
    <definedName name="_xlnm.Print_Titles" localSheetId="0">Gant!$5:$5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/>
  <c r="C33"/>
  <c r="C31"/>
  <c r="C25"/>
  <c r="Y29"/>
  <c r="X29"/>
  <c r="W29"/>
  <c r="V29"/>
  <c r="U29"/>
  <c r="T29"/>
  <c r="C29"/>
  <c r="AC29" s="1"/>
  <c r="C21"/>
  <c r="C19"/>
  <c r="Y27"/>
  <c r="X27"/>
  <c r="W27"/>
  <c r="V27"/>
  <c r="U27"/>
  <c r="T27"/>
  <c r="C27"/>
  <c r="AD27" s="1"/>
  <c r="Y23"/>
  <c r="X23"/>
  <c r="W23"/>
  <c r="V23"/>
  <c r="U23"/>
  <c r="T23"/>
  <c r="C23"/>
  <c r="AF23" s="1"/>
  <c r="C7"/>
  <c r="J29" l="1"/>
  <c r="AB29"/>
  <c r="H29"/>
  <c r="AA29"/>
  <c r="G29"/>
  <c r="AF29"/>
  <c r="AE29"/>
  <c r="L29"/>
  <c r="Z29"/>
  <c r="AD29"/>
  <c r="K29"/>
  <c r="AA23"/>
  <c r="L23"/>
  <c r="Z23"/>
  <c r="H23"/>
  <c r="AE23"/>
  <c r="G23"/>
  <c r="AD23"/>
  <c r="K27"/>
  <c r="AC27"/>
  <c r="J27"/>
  <c r="AB27"/>
  <c r="AF27"/>
  <c r="H27"/>
  <c r="AA27"/>
  <c r="AE27"/>
  <c r="G27"/>
  <c r="L27"/>
  <c r="Z27"/>
  <c r="K23"/>
  <c r="AC23"/>
  <c r="J23"/>
  <c r="AB23"/>
  <c r="Y24"/>
  <c r="X24"/>
  <c r="W24"/>
  <c r="V24"/>
  <c r="U24"/>
  <c r="T24"/>
  <c r="Q24"/>
  <c r="P24"/>
  <c r="O24"/>
  <c r="N24"/>
  <c r="M24"/>
  <c r="Y17"/>
  <c r="X17"/>
  <c r="W17"/>
  <c r="V17"/>
  <c r="U17"/>
  <c r="T17"/>
  <c r="Y15"/>
  <c r="X15"/>
  <c r="W15"/>
  <c r="V15"/>
  <c r="U15"/>
  <c r="T15"/>
  <c r="S15"/>
  <c r="Y13"/>
  <c r="X13"/>
  <c r="W13"/>
  <c r="V13"/>
  <c r="U13"/>
  <c r="T13"/>
  <c r="N13"/>
  <c r="M13"/>
  <c r="Y11"/>
  <c r="X11"/>
  <c r="W11"/>
  <c r="V11"/>
  <c r="U11"/>
  <c r="T11"/>
  <c r="S11"/>
  <c r="M11"/>
  <c r="Y9"/>
  <c r="X9"/>
  <c r="W9"/>
  <c r="V9"/>
  <c r="U9"/>
  <c r="T9"/>
  <c r="S9"/>
  <c r="Y7"/>
  <c r="X7"/>
  <c r="W7"/>
  <c r="V7"/>
  <c r="U7"/>
  <c r="T7"/>
  <c r="C9"/>
  <c r="C11"/>
  <c r="C13"/>
  <c r="C15"/>
  <c r="C17"/>
  <c r="AF15" l="1"/>
  <c r="G15"/>
  <c r="H15"/>
  <c r="AF7"/>
  <c r="AD17"/>
  <c r="G17"/>
  <c r="H17"/>
  <c r="AD9"/>
  <c r="G9"/>
  <c r="AD13"/>
  <c r="H13"/>
  <c r="G13"/>
  <c r="AF24"/>
  <c r="H24"/>
  <c r="F24"/>
  <c r="G24"/>
  <c r="AF11"/>
  <c r="H11"/>
  <c r="G11"/>
  <c r="J13"/>
  <c r="AA13"/>
  <c r="J17"/>
  <c r="AC15"/>
  <c r="AA9"/>
  <c r="AE13"/>
  <c r="AA17"/>
  <c r="AC7"/>
  <c r="AE9"/>
  <c r="L15"/>
  <c r="AE17"/>
  <c r="AC24"/>
  <c r="Z7"/>
  <c r="AD7"/>
  <c r="AB9"/>
  <c r="AF9"/>
  <c r="Z11"/>
  <c r="AD11"/>
  <c r="AB13"/>
  <c r="AF13"/>
  <c r="Z15"/>
  <c r="AD15"/>
  <c r="K17"/>
  <c r="AB17"/>
  <c r="AF17"/>
  <c r="Z24"/>
  <c r="AD24"/>
  <c r="L11"/>
  <c r="AA7"/>
  <c r="AE7"/>
  <c r="AC9"/>
  <c r="AA11"/>
  <c r="AE11"/>
  <c r="AC13"/>
  <c r="J15"/>
  <c r="AA15"/>
  <c r="AE15"/>
  <c r="L17"/>
  <c r="AC17"/>
  <c r="J24"/>
  <c r="AA24"/>
  <c r="AE24"/>
  <c r="AC11"/>
  <c r="L24"/>
  <c r="AB7"/>
  <c r="Z9"/>
  <c r="AB11"/>
  <c r="Z13"/>
  <c r="K15"/>
  <c r="AB15"/>
  <c r="Z17"/>
  <c r="K24"/>
  <c r="AB24"/>
</calcChain>
</file>

<file path=xl/sharedStrings.xml><?xml version="1.0" encoding="utf-8"?>
<sst xmlns="http://schemas.openxmlformats.org/spreadsheetml/2006/main" count="31" uniqueCount="30">
  <si>
    <t>Finish</t>
  </si>
  <si>
    <t>Start</t>
  </si>
  <si>
    <t>Duration</t>
  </si>
  <si>
    <t>Activity</t>
  </si>
  <si>
    <t xml:space="preserve">Name of Work: </t>
  </si>
  <si>
    <t>Agreement:11/11/2019</t>
  </si>
  <si>
    <t>Coloumn and Second brace beam</t>
  </si>
  <si>
    <t>Coloumn and Third brace beam</t>
  </si>
  <si>
    <t>Coloumn, floor beam and floor slab</t>
  </si>
  <si>
    <t>Side wall and inside columns</t>
  </si>
  <si>
    <t>Roof Slabs and Beams</t>
  </si>
  <si>
    <t xml:space="preserve">AMRUT 2016-17 - Construction of 15 LL OHSR and 2LL CWR at Vadathode, Cheranelloor </t>
  </si>
  <si>
    <t>Administrative Sanction : 15/08/17</t>
  </si>
  <si>
    <t>Technical Sanction: 23.01.2018</t>
  </si>
  <si>
    <t>Work Order:22/12/2018</t>
  </si>
  <si>
    <t>Site Handing Over:1/2/2019</t>
  </si>
  <si>
    <t>Name of the Contractor: M J THOMAS</t>
  </si>
  <si>
    <t xml:space="preserve">   </t>
  </si>
  <si>
    <t>Plastering and painting of Out side of OHSR</t>
  </si>
  <si>
    <t>Rectification of leaks if any</t>
  </si>
  <si>
    <t>Interconnection of existing 315mm HDPE pipe and inlet and out let of OHSR</t>
  </si>
  <si>
    <t>in</t>
  </si>
  <si>
    <t>Construction of valve chambers and interconnection of scour chamber to the existing drain</t>
  </si>
  <si>
    <t xml:space="preserve"> </t>
  </si>
  <si>
    <t>Plumbing ,electrification,installation of pumpsets and effecting power supply</t>
  </si>
  <si>
    <t>Trial run and commissioning</t>
  </si>
  <si>
    <t>Yard levelling , Constuction of drain , Construction of balance compound wall, planting trees, laying paving blocks and finishing work</t>
  </si>
  <si>
    <t>Date of Completion 15/01/2022</t>
  </si>
  <si>
    <t xml:space="preserve">Plastering and painting work completed  </t>
  </si>
  <si>
    <t xml:space="preserve"> water filling and testing of OHSR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</si>
</sst>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[$-409]m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9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6" fontId="7" fillId="0" borderId="5" xfId="0" applyNumberFormat="1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 textRotation="90"/>
    </xf>
    <xf numFmtId="165" fontId="7" fillId="0" borderId="10" xfId="0" applyNumberFormat="1" applyFont="1" applyBorder="1" applyAlignment="1">
      <alignment horizontal="center" vertical="center" textRotation="90"/>
    </xf>
    <xf numFmtId="165" fontId="7" fillId="0" borderId="11" xfId="0" applyNumberFormat="1" applyFont="1" applyBorder="1" applyAlignment="1">
      <alignment horizontal="center" vertical="center" textRotation="90"/>
    </xf>
    <xf numFmtId="16" fontId="7" fillId="0" borderId="7" xfId="0" applyNumberFormat="1" applyFont="1" applyBorder="1" applyAlignment="1">
      <alignment horizontal="center" vertical="center" textRotation="90"/>
    </xf>
    <xf numFmtId="0" fontId="4" fillId="0" borderId="12" xfId="1" applyFont="1" applyBorder="1" applyAlignment="1">
      <alignment horizontal="center" vertical="center"/>
    </xf>
    <xf numFmtId="164" fontId="5" fillId="0" borderId="8" xfId="0" applyNumberFormat="1" applyFont="1" applyBorder="1" applyAlignment="1">
      <alignment vertical="center" wrapText="1"/>
    </xf>
    <xf numFmtId="0" fontId="4" fillId="0" borderId="13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164" fontId="5" fillId="0" borderId="7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164" fontId="6" fillId="0" borderId="5" xfId="0" applyNumberFormat="1" applyFont="1" applyBorder="1" applyAlignment="1">
      <alignment vertical="center" wrapText="1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5" xfId="0" applyBorder="1" applyAlignment="1"/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12" fillId="2" borderId="5" xfId="1" applyFont="1" applyFill="1" applyBorder="1" applyAlignment="1">
      <alignment vertical="center"/>
    </xf>
    <xf numFmtId="0" fontId="4" fillId="2" borderId="1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14" fillId="2" borderId="19" xfId="1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2" fillId="0" borderId="5" xfId="0" applyFont="1" applyBorder="1"/>
    <xf numFmtId="0" fontId="15" fillId="5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4" fillId="5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6" fillId="0" borderId="28" xfId="0" applyFont="1" applyBorder="1" applyAlignment="1">
      <alignment vertical="center" wrapText="1"/>
    </xf>
    <xf numFmtId="0" fontId="5" fillId="0" borderId="22" xfId="1" applyFont="1" applyBorder="1" applyAlignment="1">
      <alignment horizontal="center" vertical="center"/>
    </xf>
    <xf numFmtId="164" fontId="6" fillId="0" borderId="22" xfId="0" applyNumberFormat="1" applyFont="1" applyBorder="1" applyAlignment="1">
      <alignment vertical="center" wrapText="1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5" fillId="0" borderId="5" xfId="1" applyFont="1" applyBorder="1"/>
    <xf numFmtId="0" fontId="4" fillId="0" borderId="22" xfId="1" applyFont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0" fillId="0" borderId="37" xfId="0" applyBorder="1"/>
    <xf numFmtId="0" fontId="0" fillId="0" borderId="8" xfId="0" applyBorder="1"/>
    <xf numFmtId="0" fontId="3" fillId="0" borderId="8" xfId="0" applyFont="1" applyBorder="1"/>
    <xf numFmtId="0" fontId="2" fillId="0" borderId="8" xfId="0" applyFont="1" applyBorder="1"/>
    <xf numFmtId="0" fontId="0" fillId="0" borderId="0" xfId="0" applyBorder="1"/>
    <xf numFmtId="0" fontId="2" fillId="0" borderId="0" xfId="0" applyFont="1" applyBorder="1"/>
    <xf numFmtId="0" fontId="2" fillId="0" borderId="7" xfId="0" applyFont="1" applyBorder="1"/>
    <xf numFmtId="0" fontId="2" fillId="0" borderId="22" xfId="0" applyFont="1" applyBorder="1"/>
    <xf numFmtId="16" fontId="7" fillId="0" borderId="37" xfId="0" applyNumberFormat="1" applyFont="1" applyBorder="1" applyAlignment="1">
      <alignment horizontal="center" vertical="center" textRotation="90"/>
    </xf>
    <xf numFmtId="0" fontId="4" fillId="0" borderId="19" xfId="1" applyFont="1" applyBorder="1" applyAlignment="1">
      <alignment horizontal="center" vertical="center"/>
    </xf>
    <xf numFmtId="0" fontId="0" fillId="0" borderId="5" xfId="0" applyBorder="1"/>
    <xf numFmtId="0" fontId="16" fillId="6" borderId="5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14" fillId="6" borderId="5" xfId="1" applyFont="1" applyFill="1" applyBorder="1" applyAlignment="1">
      <alignment horizontal="center" vertical="center"/>
    </xf>
    <xf numFmtId="0" fontId="14" fillId="6" borderId="22" xfId="1" applyFont="1" applyFill="1" applyBorder="1" applyAlignment="1">
      <alignment horizontal="center" vertical="center"/>
    </xf>
    <xf numFmtId="0" fontId="4" fillId="6" borderId="22" xfId="1" applyFont="1" applyFill="1" applyBorder="1" applyAlignment="1">
      <alignment horizontal="center" vertical="center"/>
    </xf>
    <xf numFmtId="0" fontId="4" fillId="6" borderId="25" xfId="1" applyFont="1" applyFill="1" applyBorder="1" applyAlignment="1">
      <alignment horizontal="center" vertical="center"/>
    </xf>
    <xf numFmtId="0" fontId="4" fillId="6" borderId="33" xfId="1" applyFont="1" applyFill="1" applyBorder="1" applyAlignment="1">
      <alignment horizontal="center" vertical="center"/>
    </xf>
    <xf numFmtId="0" fontId="4" fillId="6" borderId="34" xfId="1" applyFont="1" applyFill="1" applyBorder="1" applyAlignment="1">
      <alignment horizontal="center" vertical="center"/>
    </xf>
    <xf numFmtId="0" fontId="4" fillId="6" borderId="35" xfId="1" applyFont="1" applyFill="1" applyBorder="1" applyAlignment="1">
      <alignment horizontal="center" vertical="center"/>
    </xf>
    <xf numFmtId="0" fontId="4" fillId="6" borderId="36" xfId="1" applyFont="1" applyFill="1" applyBorder="1" applyAlignment="1">
      <alignment horizontal="center" vertical="center"/>
    </xf>
    <xf numFmtId="0" fontId="4" fillId="6" borderId="38" xfId="1" applyFont="1" applyFill="1" applyBorder="1" applyAlignment="1">
      <alignment horizontal="center" vertical="center"/>
    </xf>
    <xf numFmtId="0" fontId="0" fillId="6" borderId="5" xfId="0" applyFill="1" applyBorder="1"/>
    <xf numFmtId="0" fontId="2" fillId="6" borderId="5" xfId="0" applyFont="1" applyFill="1" applyBorder="1"/>
    <xf numFmtId="0" fontId="2" fillId="6" borderId="22" xfId="0" applyFont="1" applyFill="1" applyBorder="1"/>
    <xf numFmtId="0" fontId="2" fillId="6" borderId="0" xfId="0" applyFont="1" applyFill="1"/>
    <xf numFmtId="0" fontId="0" fillId="7" borderId="5" xfId="0" applyFill="1" applyBorder="1"/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1">
    <dxf>
      <font>
        <color theme="8" tint="0.59996337778862885"/>
      </font>
      <fill>
        <patternFill>
          <bgColor theme="8" tint="0.59996337778862885"/>
        </patternFill>
      </fill>
      <border>
        <top style="thin">
          <color theme="8"/>
        </top>
        <bottom style="thin">
          <color theme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AI36"/>
  <sheetViews>
    <sheetView showGridLines="0" tabSelected="1" topLeftCell="A19" zoomScaleSheetLayoutView="87" workbookViewId="0">
      <selection activeCell="L38" sqref="L38"/>
    </sheetView>
  </sheetViews>
  <sheetFormatPr defaultRowHeight="18"/>
  <cols>
    <col min="1" max="1" width="4.109375" customWidth="1"/>
    <col min="2" max="2" width="32.88671875" customWidth="1"/>
    <col min="3" max="3" width="9.33203125" customWidth="1"/>
    <col min="4" max="5" width="12.44140625" style="2" customWidth="1"/>
    <col min="6" max="19" width="5" style="1" customWidth="1"/>
    <col min="20" max="32" width="5" style="1" hidden="1" customWidth="1"/>
    <col min="33" max="33" width="5.33203125" customWidth="1"/>
    <col min="34" max="34" width="4.88671875" customWidth="1"/>
    <col min="35" max="35" width="5" customWidth="1"/>
  </cols>
  <sheetData>
    <row r="2" spans="2:35" ht="16.2" customHeight="1">
      <c r="B2" s="25" t="s">
        <v>4</v>
      </c>
      <c r="C2" s="116" t="s">
        <v>11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2:35" ht="24.6" customHeight="1">
      <c r="B3" s="20" t="s">
        <v>12</v>
      </c>
      <c r="C3" s="111" t="s">
        <v>14</v>
      </c>
      <c r="D3" s="111"/>
      <c r="E3" s="115" t="s">
        <v>16</v>
      </c>
      <c r="F3" s="115"/>
      <c r="G3" s="115"/>
      <c r="H3" s="115"/>
      <c r="I3" s="115"/>
      <c r="J3" s="113" t="s">
        <v>15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2:35" ht="19.2" customHeight="1">
      <c r="B4" s="19" t="s">
        <v>13</v>
      </c>
      <c r="C4" s="112" t="s">
        <v>5</v>
      </c>
      <c r="D4" s="112"/>
      <c r="E4" s="115"/>
      <c r="F4" s="115"/>
      <c r="G4" s="115"/>
      <c r="H4" s="115"/>
      <c r="I4" s="115"/>
      <c r="J4" s="114" t="s">
        <v>27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5" spans="2:35" ht="38.25" customHeight="1">
      <c r="B5" s="16" t="s">
        <v>3</v>
      </c>
      <c r="C5" s="8" t="s">
        <v>2</v>
      </c>
      <c r="D5" s="8" t="s">
        <v>1</v>
      </c>
      <c r="E5" s="8" t="s">
        <v>0</v>
      </c>
      <c r="F5" s="9">
        <v>44075</v>
      </c>
      <c r="G5" s="10">
        <v>44105</v>
      </c>
      <c r="H5" s="10">
        <v>44136</v>
      </c>
      <c r="I5" s="10" t="s">
        <v>21</v>
      </c>
      <c r="J5" s="10">
        <v>44197</v>
      </c>
      <c r="K5" s="10">
        <v>44228</v>
      </c>
      <c r="L5" s="10">
        <v>44256</v>
      </c>
      <c r="M5" s="9">
        <v>44287</v>
      </c>
      <c r="N5" s="10">
        <v>44317</v>
      </c>
      <c r="O5" s="10">
        <v>44348</v>
      </c>
      <c r="P5" s="10">
        <v>44378</v>
      </c>
      <c r="Q5" s="10">
        <v>44409</v>
      </c>
      <c r="R5" s="11">
        <v>44440</v>
      </c>
      <c r="S5" s="11">
        <v>44490</v>
      </c>
      <c r="T5" s="12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92"/>
      <c r="AG5" s="11">
        <v>44521</v>
      </c>
      <c r="AH5" s="11">
        <v>44551</v>
      </c>
      <c r="AI5" s="11">
        <v>44582</v>
      </c>
    </row>
    <row r="6" spans="2:35" ht="3" customHeight="1">
      <c r="C6" s="22"/>
      <c r="D6" s="14"/>
      <c r="E6" s="18"/>
      <c r="F6" s="17"/>
      <c r="G6" s="15"/>
      <c r="H6" s="15"/>
      <c r="I6" s="15"/>
      <c r="J6" s="17"/>
      <c r="K6" s="15"/>
      <c r="L6" s="32"/>
      <c r="M6" s="32"/>
      <c r="N6" s="32"/>
      <c r="O6" s="15"/>
      <c r="P6" s="15"/>
      <c r="Q6" s="15"/>
      <c r="R6" s="15"/>
      <c r="S6" s="13"/>
      <c r="T6" s="13"/>
      <c r="U6" s="6"/>
      <c r="V6" s="4"/>
      <c r="W6" s="4"/>
      <c r="X6" s="4"/>
      <c r="Y6" s="3"/>
      <c r="Z6" s="6"/>
      <c r="AA6" s="4"/>
      <c r="AB6" s="4"/>
      <c r="AC6" s="3"/>
      <c r="AD6" s="5"/>
      <c r="AE6" s="4"/>
      <c r="AF6" s="93"/>
      <c r="AG6" s="94"/>
      <c r="AH6" s="94"/>
      <c r="AI6" s="94"/>
    </row>
    <row r="7" spans="2:35" ht="22.2" customHeight="1">
      <c r="B7" s="26" t="s">
        <v>6</v>
      </c>
      <c r="C7" s="23">
        <f>(E7-D7+1)</f>
        <v>91</v>
      </c>
      <c r="D7" s="21">
        <v>44075</v>
      </c>
      <c r="E7" s="21">
        <v>44165</v>
      </c>
      <c r="F7" s="35"/>
      <c r="G7" s="36"/>
      <c r="H7" s="36"/>
      <c r="I7" s="4"/>
      <c r="J7" s="27"/>
      <c r="K7" s="30"/>
      <c r="L7" s="33"/>
      <c r="M7" s="33"/>
      <c r="N7" s="33"/>
      <c r="O7" s="31"/>
      <c r="P7" s="28"/>
      <c r="Q7" s="28"/>
      <c r="R7" s="30"/>
      <c r="S7" s="29"/>
      <c r="T7" s="13">
        <f t="shared" ref="T7:Y29" si="0">IF(AND((T$5+29)&gt;=$D7,T$5&lt;=$E7),1,0)</f>
        <v>0</v>
      </c>
      <c r="U7" s="6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3">
        <f t="shared" si="0"/>
        <v>0</v>
      </c>
      <c r="Z7" s="6">
        <f t="shared" ref="Z7:AF23" si="1">IF(AND((Z$5+5)&gt;=$D7,Z$5&lt;=$E7,$C7=""),2,IF(AND((Z$5+5)&gt;=$D7,Z$5&lt;=$E7),1,0))</f>
        <v>0</v>
      </c>
      <c r="AA7" s="4">
        <f t="shared" si="1"/>
        <v>0</v>
      </c>
      <c r="AB7" s="4">
        <f t="shared" si="1"/>
        <v>0</v>
      </c>
      <c r="AC7" s="3">
        <f t="shared" si="1"/>
        <v>0</v>
      </c>
      <c r="AD7" s="5">
        <f t="shared" si="1"/>
        <v>0</v>
      </c>
      <c r="AE7" s="4">
        <f t="shared" si="1"/>
        <v>0</v>
      </c>
      <c r="AF7" s="93">
        <f t="shared" si="1"/>
        <v>0</v>
      </c>
      <c r="AG7" s="94"/>
      <c r="AH7" s="94"/>
      <c r="AI7" s="94"/>
    </row>
    <row r="8" spans="2:35" ht="3.6" customHeight="1">
      <c r="C8" s="22"/>
      <c r="D8" s="14"/>
      <c r="E8" s="18"/>
      <c r="F8" s="17"/>
      <c r="G8" s="15"/>
      <c r="H8" s="15"/>
      <c r="I8" s="15"/>
      <c r="J8" s="17"/>
      <c r="K8" s="15"/>
      <c r="L8" s="37"/>
      <c r="M8" s="37"/>
      <c r="N8" s="37"/>
      <c r="O8" s="34"/>
      <c r="P8" s="15"/>
      <c r="Q8" s="15"/>
      <c r="R8" s="15"/>
      <c r="S8" s="13"/>
      <c r="T8" s="13"/>
      <c r="U8" s="6"/>
      <c r="V8" s="4"/>
      <c r="W8" s="4"/>
      <c r="X8" s="4"/>
      <c r="Y8" s="3"/>
      <c r="Z8" s="6"/>
      <c r="AA8" s="4"/>
      <c r="AB8" s="4"/>
      <c r="AC8" s="3"/>
      <c r="AD8" s="5"/>
      <c r="AE8" s="4"/>
      <c r="AF8" s="93"/>
      <c r="AG8" s="94"/>
      <c r="AH8" s="94"/>
      <c r="AI8" s="94"/>
    </row>
    <row r="9" spans="2:35" ht="22.2" customHeight="1">
      <c r="B9" s="26" t="s">
        <v>7</v>
      </c>
      <c r="C9" s="23">
        <f t="shared" ref="C9:C17" si="2">E9-D9+1</f>
        <v>61</v>
      </c>
      <c r="D9" s="21">
        <v>44136</v>
      </c>
      <c r="E9" s="21">
        <v>44196</v>
      </c>
      <c r="F9" s="6"/>
      <c r="G9" s="4">
        <f>IF(AND((G$5+5)&gt;=$D9,G$5&lt;=$E9,$C9=""),2,IF(AND((G$5+5)&gt;=$D9,G$5&lt;=$E9),1,0))</f>
        <v>0</v>
      </c>
      <c r="H9" s="36"/>
      <c r="I9" s="36"/>
      <c r="J9" s="27"/>
      <c r="K9" s="28"/>
      <c r="L9" s="28"/>
      <c r="M9" s="28"/>
      <c r="N9" s="28"/>
      <c r="O9" s="28"/>
      <c r="P9" s="28"/>
      <c r="Q9" s="28"/>
      <c r="R9" s="30"/>
      <c r="S9" s="3">
        <f t="shared" ref="S9" si="3">IF(AND((S$5+29)&gt;=$D9,S$5&lt;=$E9),1,0)</f>
        <v>0</v>
      </c>
      <c r="T9" s="13">
        <f t="shared" si="0"/>
        <v>0</v>
      </c>
      <c r="U9" s="6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3">
        <f t="shared" si="0"/>
        <v>0</v>
      </c>
      <c r="Z9" s="6">
        <f t="shared" si="1"/>
        <v>0</v>
      </c>
      <c r="AA9" s="4">
        <f t="shared" si="1"/>
        <v>0</v>
      </c>
      <c r="AB9" s="4">
        <f t="shared" si="1"/>
        <v>0</v>
      </c>
      <c r="AC9" s="3">
        <f t="shared" si="1"/>
        <v>0</v>
      </c>
      <c r="AD9" s="5">
        <f t="shared" si="1"/>
        <v>0</v>
      </c>
      <c r="AE9" s="4">
        <f t="shared" si="1"/>
        <v>0</v>
      </c>
      <c r="AF9" s="93">
        <f t="shared" si="1"/>
        <v>0</v>
      </c>
      <c r="AG9" s="94"/>
      <c r="AH9" s="94"/>
      <c r="AI9" s="94"/>
    </row>
    <row r="10" spans="2:35" ht="3.6" customHeight="1">
      <c r="C10" s="22"/>
      <c r="D10" s="14"/>
      <c r="E10" s="18"/>
      <c r="F10" s="17"/>
      <c r="G10" s="15"/>
      <c r="H10" s="15"/>
      <c r="I10" s="15"/>
      <c r="J10" s="17"/>
      <c r="K10" s="15"/>
      <c r="L10" s="15"/>
      <c r="M10" s="15"/>
      <c r="N10" s="15"/>
      <c r="O10" s="15"/>
      <c r="P10" s="15"/>
      <c r="Q10" s="15"/>
      <c r="R10" s="15"/>
      <c r="S10" s="13"/>
      <c r="T10" s="13"/>
      <c r="U10" s="6"/>
      <c r="V10" s="4"/>
      <c r="W10" s="4"/>
      <c r="X10" s="4"/>
      <c r="Y10" s="3"/>
      <c r="Z10" s="6"/>
      <c r="AA10" s="4"/>
      <c r="AB10" s="4"/>
      <c r="AC10" s="3"/>
      <c r="AD10" s="5"/>
      <c r="AE10" s="4"/>
      <c r="AF10" s="93"/>
      <c r="AG10" s="94"/>
      <c r="AH10" s="94"/>
      <c r="AI10" s="94"/>
    </row>
    <row r="11" spans="2:35" ht="25.95" customHeight="1">
      <c r="B11" s="26" t="s">
        <v>8</v>
      </c>
      <c r="C11" s="23">
        <f t="shared" si="2"/>
        <v>48</v>
      </c>
      <c r="D11" s="21">
        <v>44185</v>
      </c>
      <c r="E11" s="21">
        <v>44232</v>
      </c>
      <c r="F11" s="6"/>
      <c r="G11" s="4">
        <f>IF(AND((G$5+5)&gt;=$D11,G$5&lt;=$E11,$C11=""),2,IF(AND((G$5+5)&gt;=$D11,G$5&lt;=$E11),1,0))</f>
        <v>0</v>
      </c>
      <c r="H11" s="4">
        <f>IF(AND((H$5+5)&gt;=$D11,H$5&lt;=$E11,$C11=""),2,IF(AND((H$5+5)&gt;=$D11,H$5&lt;=$E11),1,0))</f>
        <v>0</v>
      </c>
      <c r="I11" s="40"/>
      <c r="J11" s="41"/>
      <c r="K11" s="40"/>
      <c r="L11" s="4">
        <f>IF(AND((L$5+5)&gt;=$D11,L$5&lt;=$E11,$C11=""),2,IF(AND((L$5+5)&gt;=$D11,L$5&lt;=$E11),1,0))</f>
        <v>0</v>
      </c>
      <c r="M11" s="4">
        <f>IF(AND((M$5+29)&gt;=$D11,M$5&lt;=$E11),1,0)</f>
        <v>0</v>
      </c>
      <c r="N11" s="28"/>
      <c r="O11" s="28"/>
      <c r="P11" s="28"/>
      <c r="Q11" s="28"/>
      <c r="R11" s="30"/>
      <c r="S11" s="3">
        <f>IF(AND((S$5+29)&gt;=$D11,S$5&lt;=$E11),1,0)</f>
        <v>0</v>
      </c>
      <c r="T11" s="13">
        <f t="shared" si="0"/>
        <v>0</v>
      </c>
      <c r="U11" s="6">
        <f t="shared" si="0"/>
        <v>0</v>
      </c>
      <c r="V11" s="4">
        <f t="shared" si="0"/>
        <v>0</v>
      </c>
      <c r="W11" s="4">
        <f t="shared" si="0"/>
        <v>0</v>
      </c>
      <c r="X11" s="4">
        <f t="shared" si="0"/>
        <v>0</v>
      </c>
      <c r="Y11" s="3">
        <f t="shared" si="0"/>
        <v>0</v>
      </c>
      <c r="Z11" s="6">
        <f t="shared" si="1"/>
        <v>0</v>
      </c>
      <c r="AA11" s="4">
        <f t="shared" si="1"/>
        <v>0</v>
      </c>
      <c r="AB11" s="4">
        <f t="shared" si="1"/>
        <v>0</v>
      </c>
      <c r="AC11" s="3">
        <f t="shared" si="1"/>
        <v>0</v>
      </c>
      <c r="AD11" s="5">
        <f t="shared" si="1"/>
        <v>0</v>
      </c>
      <c r="AE11" s="4">
        <f t="shared" si="1"/>
        <v>0</v>
      </c>
      <c r="AF11" s="93">
        <f t="shared" si="1"/>
        <v>0</v>
      </c>
      <c r="AG11" s="94"/>
      <c r="AH11" s="94"/>
      <c r="AI11" s="94"/>
    </row>
    <row r="12" spans="2:35" ht="3.6" customHeight="1">
      <c r="C12" s="22"/>
      <c r="D12" s="14"/>
      <c r="E12" s="18"/>
      <c r="F12" s="17"/>
      <c r="G12" s="15"/>
      <c r="H12" s="15"/>
      <c r="I12" s="15"/>
      <c r="J12" s="17"/>
      <c r="K12" s="15"/>
      <c r="L12" s="15"/>
      <c r="M12" s="15"/>
      <c r="N12" s="15"/>
      <c r="O12" s="15"/>
      <c r="P12" s="15"/>
      <c r="Q12" s="15"/>
      <c r="R12" s="15"/>
      <c r="S12" s="13"/>
      <c r="T12" s="13"/>
      <c r="U12" s="6"/>
      <c r="V12" s="4"/>
      <c r="W12" s="4"/>
      <c r="X12" s="4"/>
      <c r="Y12" s="3"/>
      <c r="Z12" s="6"/>
      <c r="AA12" s="4"/>
      <c r="AB12" s="4"/>
      <c r="AC12" s="3"/>
      <c r="AD12" s="5"/>
      <c r="AE12" s="4"/>
      <c r="AF12" s="93"/>
      <c r="AG12" s="94"/>
      <c r="AH12" s="94"/>
      <c r="AI12" s="94"/>
    </row>
    <row r="13" spans="2:35" ht="27.6" customHeight="1">
      <c r="B13" s="26" t="s">
        <v>9</v>
      </c>
      <c r="C13" s="23">
        <f t="shared" si="2"/>
        <v>54</v>
      </c>
      <c r="D13" s="21">
        <v>44233</v>
      </c>
      <c r="E13" s="21">
        <v>44286</v>
      </c>
      <c r="F13" s="6"/>
      <c r="G13" s="4">
        <f>IF(AND((G$5+5)&gt;=$D13,G$5&lt;=$E13,$C13=""),2,IF(AND((G$5+5)&gt;=$D13,G$5&lt;=$E13),1,0))</f>
        <v>0</v>
      </c>
      <c r="H13" s="4">
        <f>IF(AND((H$5+5)&gt;=$D13,H$5&lt;=$E13,$C13=""),2,IF(AND((H$5+5)&gt;=$D13,H$5&lt;=$E13),1,0))</f>
        <v>0</v>
      </c>
      <c r="I13" s="4"/>
      <c r="J13" s="6">
        <f>IF(AND((J$5+5)&gt;=$D13,J$5&lt;=$E13,$C13=""),2,IF(AND((J$5+5)&gt;=$D13,J$5&lt;=$E13),1,0))</f>
        <v>0</v>
      </c>
      <c r="K13" s="42"/>
      <c r="L13" s="42"/>
      <c r="M13" s="4">
        <f>IF(AND((M$5+29)&gt;=$D13,M$5&lt;=$E13),1,0)</f>
        <v>0</v>
      </c>
      <c r="N13" s="4">
        <f>IF(AND((N$5+29)&gt;=$D13,N$5&lt;=$E13),1,0)</f>
        <v>0</v>
      </c>
      <c r="O13" s="38"/>
      <c r="P13" s="38"/>
      <c r="Q13" s="38"/>
      <c r="R13" s="46"/>
      <c r="S13" s="24"/>
      <c r="T13" s="13">
        <f t="shared" si="0"/>
        <v>0</v>
      </c>
      <c r="U13" s="6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3">
        <f t="shared" si="0"/>
        <v>0</v>
      </c>
      <c r="Z13" s="6">
        <f t="shared" si="1"/>
        <v>0</v>
      </c>
      <c r="AA13" s="4">
        <f t="shared" si="1"/>
        <v>0</v>
      </c>
      <c r="AB13" s="4">
        <f t="shared" si="1"/>
        <v>0</v>
      </c>
      <c r="AC13" s="3">
        <f t="shared" si="1"/>
        <v>0</v>
      </c>
      <c r="AD13" s="5">
        <f t="shared" si="1"/>
        <v>0</v>
      </c>
      <c r="AE13" s="4">
        <f t="shared" si="1"/>
        <v>0</v>
      </c>
      <c r="AF13" s="93">
        <f t="shared" si="1"/>
        <v>0</v>
      </c>
      <c r="AG13" s="94" t="s">
        <v>17</v>
      </c>
      <c r="AH13" s="94"/>
      <c r="AI13" s="94"/>
    </row>
    <row r="14" spans="2:35" ht="3.6" customHeight="1">
      <c r="C14" s="22"/>
      <c r="D14" s="14"/>
      <c r="E14" s="18"/>
      <c r="F14" s="17"/>
      <c r="G14" s="15"/>
      <c r="H14" s="15"/>
      <c r="I14" s="15"/>
      <c r="J14" s="17"/>
      <c r="K14" s="15"/>
      <c r="L14" s="15"/>
      <c r="M14" s="15"/>
      <c r="N14" s="15"/>
      <c r="O14" s="39"/>
      <c r="P14" s="39"/>
      <c r="Q14" s="39"/>
      <c r="R14" s="39"/>
      <c r="S14" s="13"/>
      <c r="T14" s="13"/>
      <c r="U14" s="6"/>
      <c r="V14" s="4"/>
      <c r="W14" s="4"/>
      <c r="X14" s="4"/>
      <c r="Y14" s="3"/>
      <c r="Z14" s="6"/>
      <c r="AA14" s="4"/>
      <c r="AB14" s="4"/>
      <c r="AC14" s="3"/>
      <c r="AD14" s="5"/>
      <c r="AE14" s="4"/>
      <c r="AF14" s="93"/>
      <c r="AG14" s="94"/>
      <c r="AH14" s="94"/>
      <c r="AI14" s="94"/>
    </row>
    <row r="15" spans="2:35" ht="22.2" customHeight="1">
      <c r="B15" s="26" t="s">
        <v>10</v>
      </c>
      <c r="C15" s="23">
        <f t="shared" si="2"/>
        <v>43</v>
      </c>
      <c r="D15" s="21">
        <v>44280</v>
      </c>
      <c r="E15" s="21">
        <v>44322</v>
      </c>
      <c r="F15" s="6"/>
      <c r="G15" s="4">
        <f>IF(AND((G$5+5)&gt;=$D15,G$5&lt;=$E15,$C15=""),2,IF(AND((G$5+5)&gt;=$D15,G$5&lt;=$E15),1,0))</f>
        <v>0</v>
      </c>
      <c r="H15" s="4">
        <f>IF(AND((H$5+5)&gt;=$D15,H$5&lt;=$E15,$C15=""),2,IF(AND((H$5+5)&gt;=$D15,H$5&lt;=$E15),1,0))</f>
        <v>0</v>
      </c>
      <c r="I15" s="4"/>
      <c r="J15" s="6">
        <f>IF(AND((J$5+5)&gt;=$D15,J$5&lt;=$E15,$C15=""),2,IF(AND((J$5+5)&gt;=$D15,J$5&lt;=$E15),1,0))</f>
        <v>0</v>
      </c>
      <c r="K15" s="4">
        <f>IF(AND((K$5+5)&gt;=$D15,K$5&lt;=$E15,$C15=""),2,IF(AND((K$5+5)&gt;=$D15,K$5&lt;=$E15),1,0))</f>
        <v>0</v>
      </c>
      <c r="L15" s="43">
        <f>IF(AND((L$5+5)&gt;=$D15,L$5&lt;=$E15,$C15=""),2,IF(AND((L$5+5)&gt;=$D15,L$5&lt;=$E15),1,0))</f>
        <v>0</v>
      </c>
      <c r="M15" s="43"/>
      <c r="N15" s="44"/>
      <c r="O15" s="38"/>
      <c r="P15" s="38"/>
      <c r="Q15" s="38"/>
      <c r="R15" s="46"/>
      <c r="S15" s="3">
        <f>IF(AND((S$5+29)&gt;=$D15,S$5&lt;=$E15),1,0)</f>
        <v>0</v>
      </c>
      <c r="T15" s="13">
        <f t="shared" si="0"/>
        <v>0</v>
      </c>
      <c r="U15" s="6">
        <f t="shared" si="0"/>
        <v>0</v>
      </c>
      <c r="V15" s="4">
        <f t="shared" si="0"/>
        <v>0</v>
      </c>
      <c r="W15" s="4">
        <f t="shared" si="0"/>
        <v>0</v>
      </c>
      <c r="X15" s="4">
        <f t="shared" si="0"/>
        <v>0</v>
      </c>
      <c r="Y15" s="3">
        <f t="shared" si="0"/>
        <v>0</v>
      </c>
      <c r="Z15" s="6">
        <f t="shared" si="1"/>
        <v>0</v>
      </c>
      <c r="AA15" s="4">
        <f t="shared" si="1"/>
        <v>0</v>
      </c>
      <c r="AB15" s="4">
        <f t="shared" si="1"/>
        <v>0</v>
      </c>
      <c r="AC15" s="3">
        <f t="shared" si="1"/>
        <v>0</v>
      </c>
      <c r="AD15" s="5">
        <f t="shared" si="1"/>
        <v>0</v>
      </c>
      <c r="AE15" s="4">
        <f t="shared" si="1"/>
        <v>0</v>
      </c>
      <c r="AF15" s="93">
        <f t="shared" si="1"/>
        <v>0</v>
      </c>
      <c r="AG15" s="94"/>
      <c r="AH15" s="94"/>
      <c r="AI15" s="94"/>
    </row>
    <row r="16" spans="2:35" ht="3.6" customHeight="1">
      <c r="C16" s="22"/>
      <c r="D16" s="14"/>
      <c r="E16" s="18"/>
      <c r="F16" s="17"/>
      <c r="G16" s="15"/>
      <c r="H16" s="15"/>
      <c r="I16" s="15"/>
      <c r="J16" s="17"/>
      <c r="K16" s="15"/>
      <c r="L16" s="15"/>
      <c r="M16" s="34"/>
      <c r="N16" s="15"/>
      <c r="O16" s="39"/>
      <c r="P16" s="39"/>
      <c r="Q16" s="39"/>
      <c r="R16" s="39"/>
      <c r="S16" s="13"/>
      <c r="T16" s="13"/>
      <c r="U16" s="6"/>
      <c r="V16" s="4"/>
      <c r="W16" s="4"/>
      <c r="X16" s="4"/>
      <c r="Y16" s="3"/>
      <c r="Z16" s="6"/>
      <c r="AA16" s="4"/>
      <c r="AB16" s="4"/>
      <c r="AC16" s="3"/>
      <c r="AD16" s="5"/>
      <c r="AE16" s="4"/>
      <c r="AF16" s="93"/>
      <c r="AG16" s="94"/>
      <c r="AH16" s="94"/>
      <c r="AI16" s="94"/>
    </row>
    <row r="17" spans="2:35" ht="28.8">
      <c r="B17" s="45" t="s">
        <v>28</v>
      </c>
      <c r="C17" s="23">
        <f t="shared" si="2"/>
        <v>144</v>
      </c>
      <c r="D17" s="21">
        <v>44317</v>
      </c>
      <c r="E17" s="21">
        <v>44460</v>
      </c>
      <c r="F17" s="6"/>
      <c r="G17" s="4">
        <f>IF(AND((G$5+5)&gt;=$D17,G$5&lt;=$E17,$C17=""),2,IF(AND((G$5+5)&gt;=$D17,G$5&lt;=$E17),1,0))</f>
        <v>0</v>
      </c>
      <c r="H17" s="4">
        <f>IF(AND((H$5+5)&gt;=$D17,H$5&lt;=$E17,$C17=""),2,IF(AND((H$5+5)&gt;=$D17,H$5&lt;=$E17),1,0))</f>
        <v>0</v>
      </c>
      <c r="I17" s="4"/>
      <c r="J17" s="6">
        <f>IF(AND((J$5+5)&gt;=$D17,J$5&lt;=$E17,$C17=""),2,IF(AND((J$5+5)&gt;=$D17,J$5&lt;=$E17),1,0))</f>
        <v>0</v>
      </c>
      <c r="K17" s="4">
        <f>IF(AND((K$5+5)&gt;=$D17,K$5&lt;=$E17,$C17=""),2,IF(AND((K$5+5)&gt;=$D17,K$5&lt;=$E17),1,0))</f>
        <v>0</v>
      </c>
      <c r="L17" s="4">
        <f>IF(AND((L$5+5)&gt;=$D17,L$5&lt;=$E17,$C17=""),2,IF(AND((L$5+5)&gt;=$D17,L$5&lt;=$E17),1,0))</f>
        <v>0</v>
      </c>
      <c r="M17" s="28"/>
      <c r="N17" s="53"/>
      <c r="O17" s="53"/>
      <c r="P17" s="53"/>
      <c r="Q17" s="54"/>
      <c r="R17" s="55"/>
      <c r="S17" s="29"/>
      <c r="T17" s="13">
        <f t="shared" si="0"/>
        <v>0</v>
      </c>
      <c r="U17" s="6">
        <f t="shared" si="0"/>
        <v>0</v>
      </c>
      <c r="V17" s="4">
        <f t="shared" si="0"/>
        <v>0</v>
      </c>
      <c r="W17" s="4">
        <f t="shared" si="0"/>
        <v>0</v>
      </c>
      <c r="X17" s="4">
        <f t="shared" si="0"/>
        <v>0</v>
      </c>
      <c r="Y17" s="3">
        <f t="shared" si="0"/>
        <v>0</v>
      </c>
      <c r="Z17" s="6">
        <f t="shared" si="1"/>
        <v>0</v>
      </c>
      <c r="AA17" s="4">
        <f t="shared" si="1"/>
        <v>0</v>
      </c>
      <c r="AB17" s="4">
        <f t="shared" si="1"/>
        <v>0</v>
      </c>
      <c r="AC17" s="3">
        <f t="shared" si="1"/>
        <v>0</v>
      </c>
      <c r="AD17" s="5">
        <f t="shared" si="1"/>
        <v>0</v>
      </c>
      <c r="AE17" s="4">
        <f t="shared" si="1"/>
        <v>0</v>
      </c>
      <c r="AF17" s="93">
        <f t="shared" si="1"/>
        <v>0</v>
      </c>
      <c r="AG17" s="94"/>
      <c r="AH17" s="94"/>
      <c r="AI17" s="94"/>
    </row>
    <row r="18" spans="2:35" ht="3.75" customHeight="1">
      <c r="B18" s="47"/>
      <c r="C18" s="57"/>
      <c r="D18" s="48"/>
      <c r="E18" s="49"/>
      <c r="F18" s="50"/>
      <c r="G18" s="32"/>
      <c r="H18" s="32"/>
      <c r="I18" s="32"/>
      <c r="J18" s="50"/>
      <c r="K18" s="32"/>
      <c r="L18" s="32"/>
      <c r="M18" s="32"/>
      <c r="N18" s="56"/>
      <c r="O18" s="56"/>
      <c r="P18" s="56"/>
      <c r="Q18" s="56"/>
      <c r="R18" s="56"/>
      <c r="S18" s="51"/>
      <c r="T18" s="13"/>
      <c r="U18" s="6"/>
      <c r="V18" s="4"/>
      <c r="W18" s="4"/>
      <c r="X18" s="4"/>
      <c r="Y18" s="3"/>
      <c r="Z18" s="6"/>
      <c r="AA18" s="4"/>
      <c r="AB18" s="4"/>
      <c r="AC18" s="3"/>
      <c r="AD18" s="5"/>
      <c r="AE18" s="4"/>
      <c r="AF18" s="93"/>
      <c r="AG18" s="94"/>
      <c r="AH18" s="94"/>
      <c r="AI18" s="94"/>
    </row>
    <row r="19" spans="2:35" ht="25.5" customHeight="1">
      <c r="B19" s="62" t="s">
        <v>29</v>
      </c>
      <c r="C19" s="23">
        <f t="shared" ref="C19" si="4">E19-D19+1</f>
        <v>14</v>
      </c>
      <c r="D19" s="21">
        <v>44461</v>
      </c>
      <c r="E19" s="21">
        <v>44474</v>
      </c>
      <c r="F19" s="64"/>
      <c r="G19" s="64"/>
      <c r="H19" s="64"/>
      <c r="I19" s="64"/>
      <c r="J19" s="64"/>
      <c r="K19" s="64"/>
      <c r="L19" s="64"/>
      <c r="M19" s="64"/>
      <c r="N19" s="65"/>
      <c r="O19" s="65"/>
      <c r="P19" s="65"/>
      <c r="Q19" s="65"/>
      <c r="R19" s="95"/>
      <c r="S19" s="95"/>
      <c r="T19" s="13"/>
      <c r="U19" s="6"/>
      <c r="V19" s="4"/>
      <c r="W19" s="4"/>
      <c r="X19" s="4"/>
      <c r="Y19" s="3"/>
      <c r="Z19" s="6"/>
      <c r="AA19" s="4"/>
      <c r="AB19" s="4"/>
      <c r="AC19" s="3"/>
      <c r="AD19" s="5"/>
      <c r="AE19" s="4"/>
      <c r="AF19" s="93"/>
      <c r="AG19" s="94"/>
      <c r="AH19" s="94"/>
      <c r="AI19" s="94"/>
    </row>
    <row r="20" spans="2:35" ht="4.5" customHeight="1">
      <c r="B20" s="58"/>
      <c r="C20" s="59"/>
      <c r="D20" s="60"/>
      <c r="E20" s="61"/>
      <c r="F20" s="66"/>
      <c r="G20" s="67"/>
      <c r="H20" s="67"/>
      <c r="I20" s="67"/>
      <c r="J20" s="66"/>
      <c r="K20" s="67"/>
      <c r="L20" s="67"/>
      <c r="M20" s="67"/>
      <c r="N20" s="68"/>
      <c r="O20" s="68"/>
      <c r="P20" s="68"/>
      <c r="Q20" s="68"/>
      <c r="R20" s="68"/>
      <c r="S20" s="69"/>
      <c r="T20" s="13"/>
      <c r="U20" s="6"/>
      <c r="V20" s="4"/>
      <c r="W20" s="4"/>
      <c r="X20" s="4"/>
      <c r="Y20" s="3"/>
      <c r="Z20" s="6"/>
      <c r="AA20" s="4"/>
      <c r="AB20" s="4"/>
      <c r="AC20" s="3"/>
      <c r="AD20" s="5"/>
      <c r="AE20" s="4"/>
      <c r="AF20" s="93"/>
      <c r="AG20" s="94"/>
      <c r="AH20" s="94"/>
      <c r="AI20" s="94"/>
    </row>
    <row r="21" spans="2:35" ht="25.5" customHeight="1">
      <c r="B21" s="62" t="s">
        <v>19</v>
      </c>
      <c r="C21" s="23">
        <f t="shared" ref="C21" si="5">E21-D21+1</f>
        <v>10</v>
      </c>
      <c r="D21" s="21">
        <v>44475</v>
      </c>
      <c r="E21" s="21">
        <v>44484</v>
      </c>
      <c r="F21" s="64"/>
      <c r="G21" s="64"/>
      <c r="H21" s="64"/>
      <c r="I21" s="64"/>
      <c r="J21" s="64"/>
      <c r="K21" s="64"/>
      <c r="L21" s="64"/>
      <c r="M21" s="64"/>
      <c r="N21" s="65"/>
      <c r="O21" s="65"/>
      <c r="P21" s="65"/>
      <c r="Q21" s="65"/>
      <c r="R21" s="96"/>
      <c r="S21" s="96"/>
      <c r="T21" s="13"/>
      <c r="U21" s="6"/>
      <c r="V21" s="4"/>
      <c r="W21" s="4"/>
      <c r="X21" s="4"/>
      <c r="Y21" s="3"/>
      <c r="Z21" s="6"/>
      <c r="AA21" s="4"/>
      <c r="AB21" s="4"/>
      <c r="AC21" s="3"/>
      <c r="AD21" s="5"/>
      <c r="AE21" s="4"/>
      <c r="AF21" s="93"/>
      <c r="AG21" s="94"/>
      <c r="AH21" s="94"/>
      <c r="AI21" s="94"/>
    </row>
    <row r="22" spans="2:35" ht="6" customHeight="1">
      <c r="B22" s="62"/>
      <c r="C22" s="23"/>
      <c r="D22" s="21"/>
      <c r="E22" s="21"/>
      <c r="F22" s="64"/>
      <c r="G22" s="64"/>
      <c r="H22" s="64"/>
      <c r="I22" s="64"/>
      <c r="J22" s="64"/>
      <c r="K22" s="64"/>
      <c r="L22" s="64"/>
      <c r="M22" s="64"/>
      <c r="N22" s="65"/>
      <c r="O22" s="65"/>
      <c r="P22" s="65"/>
      <c r="Q22" s="65"/>
      <c r="R22" s="65"/>
      <c r="S22" s="64"/>
      <c r="T22" s="13"/>
      <c r="U22" s="6"/>
      <c r="V22" s="4"/>
      <c r="W22" s="4"/>
      <c r="X22" s="4"/>
      <c r="Y22" s="3"/>
      <c r="Z22" s="6"/>
      <c r="AA22" s="4"/>
      <c r="AB22" s="4"/>
      <c r="AC22" s="3"/>
      <c r="AD22" s="5"/>
      <c r="AE22" s="4"/>
      <c r="AF22" s="93"/>
      <c r="AG22" s="94"/>
      <c r="AH22" s="94"/>
      <c r="AI22" s="94"/>
    </row>
    <row r="23" spans="2:35" ht="43.5" customHeight="1">
      <c r="B23" s="71" t="s">
        <v>18</v>
      </c>
      <c r="C23" s="23">
        <f t="shared" ref="C23" si="6">E23-D23+1</f>
        <v>30</v>
      </c>
      <c r="D23" s="21">
        <v>44460</v>
      </c>
      <c r="E23" s="21">
        <v>44489</v>
      </c>
      <c r="F23" s="64"/>
      <c r="G23" s="64">
        <f>IF(AND((G$5+5)&gt;=$D23,G$5&lt;=$E23,$C23=""),2,IF(AND((G$5+5)&gt;=$D23,G$5&lt;=$E23),1,0))</f>
        <v>0</v>
      </c>
      <c r="H23" s="64">
        <f>IF(AND((H$5+5)&gt;=$D23,H$5&lt;=$E23,$C23=""),2,IF(AND((H$5+5)&gt;=$D23,H$5&lt;=$E23),1,0))</f>
        <v>0</v>
      </c>
      <c r="I23" s="64"/>
      <c r="J23" s="64">
        <f t="shared" ref="J23:L24" si="7">IF(AND((J$5+5)&gt;=$D23,J$5&lt;=$E23,$C23=""),2,IF(AND((J$5+5)&gt;=$D23,J$5&lt;=$E23),1,0))</f>
        <v>0</v>
      </c>
      <c r="K23" s="64">
        <f t="shared" si="7"/>
        <v>0</v>
      </c>
      <c r="L23" s="65">
        <f t="shared" si="7"/>
        <v>0</v>
      </c>
      <c r="M23" s="65"/>
      <c r="N23" s="65"/>
      <c r="O23" s="70"/>
      <c r="P23" s="70"/>
      <c r="Q23" s="70"/>
      <c r="R23" s="97"/>
      <c r="S23" s="96"/>
      <c r="T23" s="13">
        <f t="shared" si="0"/>
        <v>0</v>
      </c>
      <c r="U23" s="6">
        <f t="shared" si="0"/>
        <v>0</v>
      </c>
      <c r="V23" s="4">
        <f t="shared" si="0"/>
        <v>0</v>
      </c>
      <c r="W23" s="4">
        <f t="shared" si="0"/>
        <v>0</v>
      </c>
      <c r="X23" s="4">
        <f t="shared" si="0"/>
        <v>0</v>
      </c>
      <c r="Y23" s="3">
        <f t="shared" si="0"/>
        <v>0</v>
      </c>
      <c r="Z23" s="6">
        <f t="shared" si="1"/>
        <v>0</v>
      </c>
      <c r="AA23" s="4">
        <f t="shared" si="1"/>
        <v>0</v>
      </c>
      <c r="AB23" s="4">
        <f t="shared" si="1"/>
        <v>0</v>
      </c>
      <c r="AC23" s="3">
        <f t="shared" si="1"/>
        <v>0</v>
      </c>
      <c r="AD23" s="5">
        <f t="shared" si="1"/>
        <v>0</v>
      </c>
      <c r="AE23" s="4">
        <f t="shared" si="1"/>
        <v>0</v>
      </c>
      <c r="AF23" s="93">
        <f t="shared" si="1"/>
        <v>0</v>
      </c>
      <c r="AG23" s="94"/>
      <c r="AH23" s="94"/>
      <c r="AI23" s="94"/>
    </row>
    <row r="24" spans="2:35" ht="1.5" customHeight="1">
      <c r="B24" s="72"/>
      <c r="C24" s="73"/>
      <c r="D24" s="74"/>
      <c r="E24" s="74"/>
      <c r="F24" s="75">
        <f>IF(AND((F$5+5)&gt;=$D24,F$5&lt;=$E24,$C24=""),2,IF(AND((F$5+5)&gt;=$D24,F$5&lt;=$E24),1,0))</f>
        <v>0</v>
      </c>
      <c r="G24" s="76">
        <f>IF(AND((G$5+5)&gt;=$D24,G$5&lt;=$E24,$C24=""),2,IF(AND((G$5+5)&gt;=$D24,G$5&lt;=$E24),1,0))</f>
        <v>0</v>
      </c>
      <c r="H24" s="76">
        <f>IF(AND((H$5+5)&gt;=$D24,H$5&lt;=$E24,$C24=""),2,IF(AND((H$5+5)&gt;=$D24,H$5&lt;=$E24),1,0))</f>
        <v>0</v>
      </c>
      <c r="I24" s="76"/>
      <c r="J24" s="75">
        <f t="shared" si="7"/>
        <v>0</v>
      </c>
      <c r="K24" s="76">
        <f t="shared" si="7"/>
        <v>0</v>
      </c>
      <c r="L24" s="77">
        <f t="shared" si="7"/>
        <v>0</v>
      </c>
      <c r="M24" s="77">
        <f>IF(AND((M$5+29)&gt;=$D24,M$5&lt;=$E24),1,0)</f>
        <v>0</v>
      </c>
      <c r="N24" s="77">
        <f>IF(AND((N$5+29)&gt;=$D24,N$5&lt;=$E24),1,0)</f>
        <v>0</v>
      </c>
      <c r="O24" s="77">
        <f>IF(AND((O$5+29)&gt;=$D24,O$5&lt;=$E24),1,0)</f>
        <v>0</v>
      </c>
      <c r="P24" s="76">
        <f>IF(AND((P$5+29)&gt;=$D24,P$5&lt;=$E24),1,0)</f>
        <v>0</v>
      </c>
      <c r="Q24" s="76">
        <f>IF(AND((Q$5+29)&gt;=$D24,Q$5&lt;=$E24),1,0)</f>
        <v>0</v>
      </c>
      <c r="R24" s="78"/>
      <c r="S24" s="79"/>
      <c r="T24" s="13">
        <f t="shared" si="0"/>
        <v>1</v>
      </c>
      <c r="U24" s="6">
        <f t="shared" si="0"/>
        <v>1</v>
      </c>
      <c r="V24" s="4">
        <f t="shared" si="0"/>
        <v>1</v>
      </c>
      <c r="W24" s="4">
        <f t="shared" si="0"/>
        <v>1</v>
      </c>
      <c r="X24" s="4">
        <f t="shared" si="0"/>
        <v>1</v>
      </c>
      <c r="Y24" s="3">
        <f t="shared" si="0"/>
        <v>1</v>
      </c>
      <c r="Z24" s="6">
        <f t="shared" ref="Z24:AF24" si="8">IF(AND((Z$5+5)&gt;=$D24,Z$5&lt;=$E24,$C24=""),2,IF(AND((Z$5+5)&gt;=$D24,Z$5&lt;=$E24),1,0))</f>
        <v>2</v>
      </c>
      <c r="AA24" s="4">
        <f t="shared" si="8"/>
        <v>2</v>
      </c>
      <c r="AB24" s="4">
        <f t="shared" si="8"/>
        <v>2</v>
      </c>
      <c r="AC24" s="3">
        <f t="shared" si="8"/>
        <v>2</v>
      </c>
      <c r="AD24" s="5">
        <f t="shared" si="8"/>
        <v>2</v>
      </c>
      <c r="AE24" s="4">
        <f t="shared" si="8"/>
        <v>2</v>
      </c>
      <c r="AF24" s="93">
        <f t="shared" si="8"/>
        <v>2</v>
      </c>
      <c r="AG24" s="94"/>
      <c r="AH24" s="94"/>
      <c r="AI24" s="94"/>
    </row>
    <row r="25" spans="2:35" ht="28.5" customHeight="1">
      <c r="B25" s="62" t="s">
        <v>20</v>
      </c>
      <c r="C25" s="23">
        <f t="shared" ref="C25" si="9">E25-D25+1</f>
        <v>15</v>
      </c>
      <c r="D25" s="21">
        <v>44462</v>
      </c>
      <c r="E25" s="21">
        <v>44476</v>
      </c>
      <c r="F25" s="64"/>
      <c r="G25" s="64"/>
      <c r="H25" s="64"/>
      <c r="I25" s="64"/>
      <c r="J25" s="64"/>
      <c r="K25" s="64"/>
      <c r="L25" s="65"/>
      <c r="M25" s="65"/>
      <c r="N25" s="65"/>
      <c r="O25" s="65"/>
      <c r="P25" s="64"/>
      <c r="Q25" s="64"/>
      <c r="R25" s="96"/>
      <c r="S25" s="96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32"/>
      <c r="AG25" s="94"/>
      <c r="AH25" s="94"/>
      <c r="AI25" s="94"/>
    </row>
    <row r="26" spans="2:35" ht="3" customHeight="1">
      <c r="B26" s="62"/>
      <c r="C26" s="80"/>
      <c r="D26" s="63"/>
      <c r="E26" s="63"/>
      <c r="F26" s="64"/>
      <c r="G26" s="64"/>
      <c r="H26" s="64"/>
      <c r="I26" s="64"/>
      <c r="J26" s="64"/>
      <c r="K26" s="64"/>
      <c r="L26" s="65"/>
      <c r="M26" s="65"/>
      <c r="N26" s="65"/>
      <c r="O26" s="65"/>
      <c r="P26" s="64"/>
      <c r="Q26" s="64"/>
      <c r="R26" s="64"/>
      <c r="S26" s="64"/>
      <c r="T26" s="51"/>
      <c r="U26" s="32"/>
      <c r="V26" s="32"/>
      <c r="W26" s="32"/>
      <c r="X26" s="32"/>
      <c r="Y26" s="51"/>
      <c r="Z26" s="32"/>
      <c r="AA26" s="32"/>
      <c r="AB26" s="32"/>
      <c r="AC26" s="51"/>
      <c r="AD26" s="32"/>
      <c r="AE26" s="32"/>
      <c r="AF26" s="32"/>
      <c r="AG26" s="94"/>
      <c r="AH26" s="94"/>
      <c r="AI26" s="94"/>
    </row>
    <row r="27" spans="2:35" ht="42.75" customHeight="1">
      <c r="B27" s="71" t="s">
        <v>22</v>
      </c>
      <c r="C27" s="23">
        <f t="shared" ref="C27" si="10">E27-D27+1</f>
        <v>11</v>
      </c>
      <c r="D27" s="21">
        <v>44479</v>
      </c>
      <c r="E27" s="21">
        <v>44489</v>
      </c>
      <c r="F27" s="64"/>
      <c r="G27" s="64">
        <f>IF(AND((G$5+5)&gt;=$D27,G$5&lt;=$E27,$C27=""),2,IF(AND((G$5+5)&gt;=$D27,G$5&lt;=$E27),1,0))</f>
        <v>0</v>
      </c>
      <c r="H27" s="64">
        <f>IF(AND((H$5+5)&gt;=$D27,H$5&lt;=$E27,$C27=""),2,IF(AND((H$5+5)&gt;=$D27,H$5&lt;=$E27),1,0))</f>
        <v>0</v>
      </c>
      <c r="I27" s="64"/>
      <c r="J27" s="64">
        <f>IF(AND((J$5+5)&gt;=$D27,J$5&lt;=$E27,$C27=""),2,IF(AND((J$5+5)&gt;=$D27,J$5&lt;=$E27),1,0))</f>
        <v>0</v>
      </c>
      <c r="K27" s="64">
        <f>IF(AND((K$5+5)&gt;=$D27,K$5&lt;=$E27,$C27=""),2,IF(AND((K$5+5)&gt;=$D27,K$5&lt;=$E27),1,0))</f>
        <v>0</v>
      </c>
      <c r="L27" s="65">
        <f>IF(AND((L$5+5)&gt;=$D27,L$5&lt;=$E27,$C27=""),2,IF(AND((L$5+5)&gt;=$D27,L$5&lt;=$E27),1,0))</f>
        <v>0</v>
      </c>
      <c r="M27" s="65"/>
      <c r="N27" s="65"/>
      <c r="O27" s="70"/>
      <c r="P27" s="70"/>
      <c r="Q27" s="70"/>
      <c r="R27" s="97"/>
      <c r="S27" s="96"/>
      <c r="T27" s="13">
        <f t="shared" si="0"/>
        <v>0</v>
      </c>
      <c r="U27" s="6">
        <f t="shared" si="0"/>
        <v>0</v>
      </c>
      <c r="V27" s="4">
        <f t="shared" si="0"/>
        <v>0</v>
      </c>
      <c r="W27" s="4">
        <f t="shared" si="0"/>
        <v>0</v>
      </c>
      <c r="X27" s="4">
        <f t="shared" si="0"/>
        <v>0</v>
      </c>
      <c r="Y27" s="3">
        <f t="shared" si="0"/>
        <v>0</v>
      </c>
      <c r="Z27" s="6">
        <f t="shared" ref="Z27:AF27" si="11">IF(AND((Z$5+5)&gt;=$D27,Z$5&lt;=$E27,$C27=""),2,IF(AND((Z$5+5)&gt;=$D27,Z$5&lt;=$E27),1,0))</f>
        <v>0</v>
      </c>
      <c r="AA27" s="4">
        <f t="shared" si="11"/>
        <v>0</v>
      </c>
      <c r="AB27" s="4">
        <f t="shared" si="11"/>
        <v>0</v>
      </c>
      <c r="AC27" s="3">
        <f t="shared" si="11"/>
        <v>0</v>
      </c>
      <c r="AD27" s="5">
        <f t="shared" si="11"/>
        <v>0</v>
      </c>
      <c r="AE27" s="4">
        <f t="shared" si="11"/>
        <v>0</v>
      </c>
      <c r="AF27" s="93">
        <f t="shared" si="11"/>
        <v>0</v>
      </c>
      <c r="AG27" s="94"/>
      <c r="AH27" s="94"/>
      <c r="AI27" s="94"/>
    </row>
    <row r="28" spans="2:35" ht="3" customHeight="1">
      <c r="AG28" s="94"/>
      <c r="AH28" s="94"/>
      <c r="AI28" s="94"/>
    </row>
    <row r="29" spans="2:35" ht="43.5" customHeight="1">
      <c r="B29" s="45" t="s">
        <v>18</v>
      </c>
      <c r="C29" s="73">
        <f t="shared" ref="C29" si="12">E29-D29+1</f>
        <v>91</v>
      </c>
      <c r="D29" s="74">
        <v>44460</v>
      </c>
      <c r="E29" s="74">
        <v>44550</v>
      </c>
      <c r="F29" s="81"/>
      <c r="G29" s="81">
        <f>IF(AND((G$5+5)&gt;=$D29,G$5&lt;=$E29,$C29=""),2,IF(AND((G$5+5)&gt;=$D29,G$5&lt;=$E29),1,0))</f>
        <v>0</v>
      </c>
      <c r="H29" s="81">
        <f>IF(AND((H$5+5)&gt;=$D29,H$5&lt;=$E29,$C29=""),2,IF(AND((H$5+5)&gt;=$D29,H$5&lt;=$E29),1,0))</f>
        <v>0</v>
      </c>
      <c r="I29" s="81"/>
      <c r="J29" s="81">
        <f>IF(AND((J$5+5)&gt;=$D29,J$5&lt;=$E29,$C29=""),2,IF(AND((J$5+5)&gt;=$D29,J$5&lt;=$E29),1,0))</f>
        <v>0</v>
      </c>
      <c r="K29" s="81">
        <f>IF(AND((K$5+5)&gt;=$D29,K$5&lt;=$E29,$C29=""),2,IF(AND((K$5+5)&gt;=$D29,K$5&lt;=$E29),1,0))</f>
        <v>0</v>
      </c>
      <c r="L29" s="82">
        <f>IF(AND((L$5+5)&gt;=$D29,L$5&lt;=$E29,$C29=""),2,IF(AND((L$5+5)&gt;=$D29,L$5&lt;=$E29),1,0))</f>
        <v>0</v>
      </c>
      <c r="M29" s="82"/>
      <c r="N29" s="82"/>
      <c r="O29" s="83"/>
      <c r="P29" s="83"/>
      <c r="Q29" s="83"/>
      <c r="R29" s="98"/>
      <c r="S29" s="99"/>
      <c r="T29" s="100">
        <f t="shared" si="0"/>
        <v>0</v>
      </c>
      <c r="U29" s="101">
        <f t="shared" si="0"/>
        <v>0</v>
      </c>
      <c r="V29" s="102">
        <f t="shared" si="0"/>
        <v>0</v>
      </c>
      <c r="W29" s="102">
        <f t="shared" si="0"/>
        <v>0</v>
      </c>
      <c r="X29" s="102">
        <f t="shared" si="0"/>
        <v>0</v>
      </c>
      <c r="Y29" s="103">
        <f t="shared" si="0"/>
        <v>0</v>
      </c>
      <c r="Z29" s="101">
        <f t="shared" ref="Z29:AF29" si="13">IF(AND((Z$5+5)&gt;=$D29,Z$5&lt;=$E29,$C29=""),2,IF(AND((Z$5+5)&gt;=$D29,Z$5&lt;=$E29),1,0))</f>
        <v>0</v>
      </c>
      <c r="AA29" s="102">
        <f t="shared" si="13"/>
        <v>0</v>
      </c>
      <c r="AB29" s="102">
        <f t="shared" si="13"/>
        <v>0</v>
      </c>
      <c r="AC29" s="103">
        <f t="shared" si="13"/>
        <v>0</v>
      </c>
      <c r="AD29" s="104">
        <f t="shared" si="13"/>
        <v>0</v>
      </c>
      <c r="AE29" s="102">
        <f t="shared" si="13"/>
        <v>0</v>
      </c>
      <c r="AF29" s="105">
        <f t="shared" si="13"/>
        <v>0</v>
      </c>
      <c r="AG29" s="106"/>
      <c r="AH29" s="106"/>
      <c r="AI29" s="94"/>
    </row>
    <row r="30" spans="2:35" s="88" customFormat="1" ht="5.25" customHeight="1">
      <c r="B30" s="84"/>
      <c r="C30" s="85"/>
      <c r="D30" s="86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90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94"/>
      <c r="AH30" s="94"/>
      <c r="AI30" s="94"/>
    </row>
    <row r="31" spans="2:35" ht="28.8">
      <c r="B31" s="71" t="s">
        <v>24</v>
      </c>
      <c r="C31" s="73">
        <f t="shared" ref="C31" si="14">E31-D31+1</f>
        <v>43</v>
      </c>
      <c r="D31" s="74">
        <v>44462</v>
      </c>
      <c r="E31" s="74">
        <v>44504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107"/>
      <c r="S31" s="107"/>
      <c r="AG31" s="94"/>
      <c r="AH31" s="94"/>
      <c r="AI31" s="94"/>
    </row>
    <row r="32" spans="2:35" ht="4.5" customHeight="1">
      <c r="AG32" s="94"/>
      <c r="AH32" s="94"/>
      <c r="AI32" s="94"/>
    </row>
    <row r="33" spans="2:35" ht="57.6">
      <c r="B33" s="45" t="s">
        <v>26</v>
      </c>
      <c r="C33" s="73">
        <f t="shared" ref="C33" si="15">E33-D33+1</f>
        <v>131</v>
      </c>
      <c r="D33" s="74">
        <v>44462</v>
      </c>
      <c r="E33" s="74">
        <v>44592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108"/>
      <c r="S33" s="108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6"/>
      <c r="AH33" s="106"/>
      <c r="AI33" s="110"/>
    </row>
    <row r="34" spans="2:35" ht="3.75" customHeight="1">
      <c r="B34" s="84"/>
      <c r="C34" s="85"/>
      <c r="D34" s="86"/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90"/>
      <c r="AG34" s="94"/>
      <c r="AH34" s="94"/>
      <c r="AI34" s="94"/>
    </row>
    <row r="35" spans="2:35" ht="15.6">
      <c r="B35" s="71" t="s">
        <v>25</v>
      </c>
      <c r="C35" s="23">
        <f t="shared" ref="C35" si="16">E35-D35+1</f>
        <v>16</v>
      </c>
      <c r="D35" s="21">
        <v>44489</v>
      </c>
      <c r="E35" s="21">
        <v>44504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107"/>
      <c r="S35" s="107"/>
      <c r="AG35" s="94"/>
      <c r="AH35" s="94"/>
      <c r="AI35" s="94"/>
    </row>
    <row r="36" spans="2:35">
      <c r="B36" t="s">
        <v>23</v>
      </c>
    </row>
  </sheetData>
  <sheetProtection insertColumns="0" insertRows="0" sort="0" autoFilter="0" pivotTables="0"/>
  <mergeCells count="7">
    <mergeCell ref="C2:AI2"/>
    <mergeCell ref="F3:I4"/>
    <mergeCell ref="C3:D3"/>
    <mergeCell ref="C4:D4"/>
    <mergeCell ref="J3:AI3"/>
    <mergeCell ref="J4:AI4"/>
    <mergeCell ref="E3:E4"/>
  </mergeCells>
  <conditionalFormatting sqref="T25:AF26 F5:S27 F29:S29 AG5:AI5">
    <cfRule type="cellIs" dxfId="0" priority="49" operator="equal">
      <formula>1</formula>
    </cfRule>
  </conditionalFormatting>
  <pageMargins left="1.25" right="0.25" top="0.25" bottom="0.25" header="0.3" footer="0.3"/>
  <pageSetup paperSize="9" scale="80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Gant</vt:lpstr>
      <vt:lpstr>Sheet1</vt:lpstr>
      <vt:lpstr>Gant!Print_Area</vt:lpstr>
      <vt:lpstr>Gant!Print_Titles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</dc:creator>
  <cp:lastModifiedBy>kwa-1020</cp:lastModifiedBy>
  <cp:lastPrinted>2022-01-10T05:03:19Z</cp:lastPrinted>
  <dcterms:created xsi:type="dcterms:W3CDTF">2020-11-11T04:00:33Z</dcterms:created>
  <dcterms:modified xsi:type="dcterms:W3CDTF">2022-01-29T08:18:55Z</dcterms:modified>
</cp:coreProperties>
</file>